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on\Desktop\"/>
    </mc:Choice>
  </mc:AlternateContent>
  <bookViews>
    <workbookView xWindow="0" yWindow="0" windowWidth="28800" windowHeight="12135"/>
  </bookViews>
  <sheets>
    <sheet name="Cost-of-Production Credit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9" i="2"/>
  <c r="F9" i="2" l="1"/>
  <c r="F11" i="2" l="1"/>
  <c r="F14" i="2" s="1"/>
  <c r="F15" i="2"/>
  <c r="F13" i="2"/>
  <c r="F12" i="2" l="1"/>
  <c r="F19" i="2" s="1"/>
  <c r="F16" i="2" l="1"/>
  <c r="F22" i="2" s="1"/>
  <c r="F23" i="2" s="1"/>
  <c r="F20" i="2"/>
  <c r="E24" i="2" l="1"/>
  <c r="F24" i="2" s="1"/>
  <c r="E26" i="2" s="1"/>
  <c r="F26" i="2" s="1"/>
</calcChain>
</file>

<file path=xl/sharedStrings.xml><?xml version="1.0" encoding="utf-8"?>
<sst xmlns="http://schemas.openxmlformats.org/spreadsheetml/2006/main" count="62" uniqueCount="61">
  <si>
    <t>A</t>
  </si>
  <si>
    <t>E</t>
  </si>
  <si>
    <t>F</t>
  </si>
  <si>
    <t>G</t>
  </si>
  <si>
    <t>H</t>
  </si>
  <si>
    <t>K</t>
  </si>
  <si>
    <t>L</t>
  </si>
  <si>
    <t>M</t>
  </si>
  <si>
    <t>I</t>
  </si>
  <si>
    <t>J</t>
  </si>
  <si>
    <t>Calculation</t>
  </si>
  <si>
    <t>Note</t>
  </si>
  <si>
    <t>Notes</t>
  </si>
  <si>
    <t>Determine you deeming cap: If salaries for eligible non-resident labour exceed 10% of (A) + (B), then ensure that there are at least 2 Manitoba Trainees per eligible non-resident in order to get the 30% cap.</t>
  </si>
  <si>
    <t>Calculate eligible non-resident labour using relevant cap as above</t>
  </si>
  <si>
    <t>Calculate Total Eligible Manitoba Labour</t>
  </si>
  <si>
    <t>CALCULATE FEDERAL PRODUCTION SERVICES TAX CREDIT (16%)</t>
  </si>
  <si>
    <t>OR CALCULATE FEDERAL CANADIAN CONTENT TAX CREDIT (25%) - 60% CAP</t>
  </si>
  <si>
    <t>CALCULATE TOTAL TAX CREDIT</t>
  </si>
  <si>
    <t>Estimate the eligble Canadian Labour</t>
  </si>
  <si>
    <t>Calculate Federal Production Services Tax Credit</t>
  </si>
  <si>
    <t>Calculate Federal Canadian Content Tax Credit</t>
  </si>
  <si>
    <t>Please Select</t>
  </si>
  <si>
    <t>N/A</t>
  </si>
  <si>
    <t>Total Budget</t>
  </si>
  <si>
    <r>
      <t>If 1 MB</t>
    </r>
    <r>
      <rPr>
        <sz val="12"/>
        <color rgb="FF000000"/>
        <rFont val="Karla"/>
      </rPr>
      <t xml:space="preserve"> Trainee is trained per eligible non-resident - 10% cap applies. </t>
    </r>
    <r>
      <rPr>
        <b/>
        <sz val="12"/>
        <color rgb="FF000000"/>
        <rFont val="Karla"/>
      </rPr>
      <t>If 2 MB</t>
    </r>
    <r>
      <rPr>
        <sz val="12"/>
        <color rgb="FF000000"/>
        <rFont val="Karla"/>
      </rPr>
      <t xml:space="preserve"> Trainee is trained per eligible non-resident - 30% cap applies</t>
    </r>
  </si>
  <si>
    <t>Formula</t>
  </si>
  <si>
    <t>Estimate the eligible Manitoba Labour</t>
  </si>
  <si>
    <t>B+C</t>
  </si>
  <si>
    <t>If you qualify, calculate the Manitoba Production Compnay Bonus Credit on the eligible MB non-labour</t>
  </si>
  <si>
    <t>Calculate Total MB Cost-of-Production Tax Credit</t>
  </si>
  <si>
    <t>(E) x 30%</t>
  </si>
  <si>
    <t>(F) x 30%</t>
  </si>
  <si>
    <t>(F) x 8%</t>
  </si>
  <si>
    <t>N</t>
  </si>
  <si>
    <t>P</t>
  </si>
  <si>
    <t>Q</t>
  </si>
  <si>
    <t>O</t>
  </si>
  <si>
    <t>Subtract MB Cost-of-Production Credit on labour only from Canadian Labour</t>
  </si>
  <si>
    <t>Subtract Total MB Cost-of-Production Tax Credit from Total Budget</t>
  </si>
  <si>
    <t>Determine Eligible Production Content Tax Credit</t>
  </si>
  <si>
    <t>Add the MB Cost-of-Production Tax Credit and the applicable Federal Tax Credit (A prduction can only qualify for one Federal Tax Credit)</t>
  </si>
  <si>
    <t>(L) - (G) - (I)</t>
  </si>
  <si>
    <t>(M) x16%</t>
  </si>
  <si>
    <t>Total Budget - (K)</t>
  </si>
  <si>
    <t>(O) x 60%</t>
  </si>
  <si>
    <t>(Lesser of L or P ) x 25%</t>
  </si>
  <si>
    <t>(K) + either (N) or (Q)</t>
  </si>
  <si>
    <t>D</t>
  </si>
  <si>
    <t>A+D (or actual non-resident labour if less than D)</t>
  </si>
  <si>
    <t>Calculate MB Cost-Production Base Credit on the eligible MB non-labour expenditures</t>
  </si>
  <si>
    <t>Estimate the eligible Manitoba non-labour expenditures</t>
  </si>
  <si>
    <t>Calculate MB Cost-Production Base Credit on the eligible MB labour</t>
  </si>
  <si>
    <t>If you qualify, calculate the Manitoba Production Company Bonus Credit on the eligible MB labour</t>
  </si>
  <si>
    <t>(G) + (H) + (I) + (J)</t>
  </si>
  <si>
    <t>IF YOU OPT FOR THE "UP TO 38% MANITOBA COST-OF-PRODUCTION CREDIT"</t>
  </si>
  <si>
    <t>0% (N/A),10% or 30%</t>
  </si>
  <si>
    <t>Total Eligible Expenditures</t>
  </si>
  <si>
    <t>The amount entered must not exceed the maximum allowable value, based on the deeming cap selected</t>
  </si>
  <si>
    <t>(A)xDeeming Cap</t>
  </si>
  <si>
    <t>Add data into F5, F6, F7, F8, F10, D14, F18, C27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</si>
</sst>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Karla"/>
    </font>
    <font>
      <sz val="12"/>
      <color theme="0"/>
      <name val="Karla"/>
    </font>
    <font>
      <sz val="12"/>
      <color rgb="FFFFFFFF"/>
      <name val="Karla"/>
    </font>
    <font>
      <b/>
      <sz val="14"/>
      <color rgb="FF000000"/>
      <name val="Karla"/>
    </font>
    <font>
      <sz val="12"/>
      <color rgb="FF000000"/>
      <name val="Karla"/>
    </font>
    <font>
      <b/>
      <sz val="12"/>
      <color rgb="FF000000"/>
      <name val="Karla"/>
    </font>
    <font>
      <b/>
      <sz val="12"/>
      <color theme="0"/>
      <name val="Karla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2" borderId="2" xfId="1" applyFont="1" applyFill="1" applyBorder="1"/>
    <xf numFmtId="164" fontId="2" fillId="0" borderId="0" xfId="0" applyNumberFormat="1" applyFont="1"/>
    <xf numFmtId="164" fontId="2" fillId="0" borderId="0" xfId="1" applyFont="1"/>
    <xf numFmtId="0" fontId="2" fillId="0" borderId="0" xfId="0" applyFont="1" applyAlignment="1">
      <alignment wrapText="1"/>
    </xf>
    <xf numFmtId="9" fontId="2" fillId="0" borderId="0" xfId="0" applyNumberFormat="1" applyFont="1"/>
    <xf numFmtId="9" fontId="2" fillId="0" borderId="0" xfId="0" applyNumberFormat="1" applyFont="1" applyAlignment="1">
      <alignment wrapText="1"/>
    </xf>
    <xf numFmtId="164" fontId="2" fillId="0" borderId="0" xfId="1" applyFont="1" applyFill="1" applyBorder="1"/>
    <xf numFmtId="164" fontId="2" fillId="0" borderId="0" xfId="0" applyNumberFormat="1" applyFont="1" applyAlignment="1">
      <alignment wrapText="1"/>
    </xf>
    <xf numFmtId="9" fontId="2" fillId="2" borderId="2" xfId="2" applyFont="1" applyFill="1" applyBorder="1" applyAlignment="1">
      <alignment horizontal="center"/>
    </xf>
    <xf numFmtId="0" fontId="2" fillId="2" borderId="2" xfId="0" applyFont="1" applyFill="1" applyBorder="1"/>
    <xf numFmtId="0" fontId="6" fillId="0" borderId="0" xfId="0" applyFont="1"/>
    <xf numFmtId="0" fontId="7" fillId="6" borderId="3" xfId="0" applyFont="1" applyFill="1" applyBorder="1"/>
    <xf numFmtId="0" fontId="7" fillId="6" borderId="4" xfId="0" applyFont="1" applyFill="1" applyBorder="1"/>
    <xf numFmtId="0" fontId="7" fillId="0" borderId="1" xfId="0" applyFont="1" applyBorder="1"/>
    <xf numFmtId="0" fontId="7" fillId="0" borderId="0" xfId="0" applyFont="1"/>
    <xf numFmtId="164" fontId="6" fillId="6" borderId="2" xfId="0" applyNumberFormat="1" applyFont="1" applyFill="1" applyBorder="1"/>
    <xf numFmtId="0" fontId="6" fillId="0" borderId="0" xfId="0" applyFont="1" applyAlignment="1">
      <alignment wrapText="1"/>
    </xf>
    <xf numFmtId="164" fontId="6" fillId="6" borderId="5" xfId="0" applyNumberFormat="1" applyFont="1" applyFill="1" applyBorder="1"/>
    <xf numFmtId="9" fontId="6" fillId="0" borderId="0" xfId="0" applyNumberFormat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165" fontId="2" fillId="2" borderId="2" xfId="0" applyNumberFormat="1" applyFont="1" applyFill="1" applyBorder="1"/>
    <xf numFmtId="165" fontId="2" fillId="0" borderId="0" xfId="0" applyNumberFormat="1" applyFont="1"/>
    <xf numFmtId="10" fontId="2" fillId="5" borderId="0" xfId="0" applyNumberFormat="1" applyFont="1" applyFill="1" applyAlignment="1">
      <alignment wrapText="1"/>
    </xf>
    <xf numFmtId="0" fontId="2" fillId="2" borderId="2" xfId="0" applyFont="1" applyFill="1" applyBorder="1" applyAlignment="1"/>
    <xf numFmtId="0" fontId="2" fillId="7" borderId="0" xfId="0" applyFont="1" applyFill="1"/>
    <xf numFmtId="0" fontId="2" fillId="7" borderId="0" xfId="0" applyFont="1" applyFill="1" applyAlignment="1">
      <alignment wrapText="1"/>
    </xf>
    <xf numFmtId="164" fontId="2" fillId="7" borderId="0" xfId="0" applyNumberFormat="1" applyFont="1" applyFill="1" applyAlignment="1">
      <alignment wrapText="1"/>
    </xf>
    <xf numFmtId="0" fontId="8" fillId="7" borderId="0" xfId="0" applyFont="1" applyFill="1" applyAlignment="1">
      <alignment wrapText="1"/>
    </xf>
    <xf numFmtId="164" fontId="8" fillId="7" borderId="0" xfId="1" applyFont="1" applyFill="1" applyBorder="1"/>
    <xf numFmtId="0" fontId="8" fillId="7" borderId="0" xfId="0" applyFont="1" applyFill="1"/>
    <xf numFmtId="164" fontId="8" fillId="7" borderId="0" xfId="1" applyFont="1" applyFill="1"/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7" sqref="F7"/>
    </sheetView>
  </sheetViews>
  <sheetFormatPr defaultColWidth="10.875" defaultRowHeight="15"/>
  <cols>
    <col min="1" max="2" width="10.875" style="1"/>
    <col min="3" max="3" width="66.375" style="1" customWidth="1"/>
    <col min="4" max="4" width="23" style="1" bestFit="1" customWidth="1"/>
    <col min="5" max="5" width="21.625" style="1" customWidth="1"/>
    <col min="6" max="6" width="15.25" style="1" bestFit="1" customWidth="1"/>
    <col min="7" max="16384" width="10.875" style="1"/>
  </cols>
  <sheetData>
    <row r="1" spans="1:6" ht="18">
      <c r="A1" s="36" t="s">
        <v>55</v>
      </c>
      <c r="B1" s="36"/>
      <c r="C1" s="36"/>
      <c r="D1" s="36"/>
      <c r="E1" s="36"/>
      <c r="F1" s="36"/>
    </row>
    <row r="2" spans="1:6" ht="15.75" thickBot="1">
      <c r="A2" s="12"/>
      <c r="B2" s="12"/>
      <c r="C2" s="12"/>
      <c r="D2" s="12"/>
      <c r="E2" s="12"/>
      <c r="F2" s="12"/>
    </row>
    <row r="3" spans="1:6" ht="16.5" thickBot="1">
      <c r="A3" s="12"/>
      <c r="B3" s="13" t="s">
        <v>11</v>
      </c>
      <c r="C3" s="14" t="s">
        <v>60</v>
      </c>
      <c r="D3" s="12"/>
      <c r="E3" s="12"/>
      <c r="F3" s="12"/>
    </row>
    <row r="4" spans="1:6" ht="16.5" thickBot="1">
      <c r="A4" s="12"/>
      <c r="B4" s="12"/>
      <c r="C4" s="12"/>
      <c r="D4" s="15" t="s">
        <v>12</v>
      </c>
      <c r="E4" s="16" t="s">
        <v>26</v>
      </c>
      <c r="F4" s="16" t="s">
        <v>10</v>
      </c>
    </row>
    <row r="5" spans="1:6" ht="16.5" thickBot="1">
      <c r="A5" s="12"/>
      <c r="B5" s="12" t="s">
        <v>23</v>
      </c>
      <c r="C5" s="12" t="s">
        <v>24</v>
      </c>
      <c r="D5" s="12"/>
      <c r="E5" s="16"/>
      <c r="F5" s="17">
        <v>0</v>
      </c>
    </row>
    <row r="6" spans="1:6" ht="15.75" thickBot="1">
      <c r="A6" s="12"/>
      <c r="B6" s="12" t="s">
        <v>0</v>
      </c>
      <c r="C6" s="18" t="s">
        <v>27</v>
      </c>
      <c r="D6" s="20"/>
      <c r="E6" s="12"/>
      <c r="F6" s="19">
        <v>0</v>
      </c>
    </row>
    <row r="7" spans="1:6" ht="107.25" thickBot="1">
      <c r="A7" s="12"/>
      <c r="B7" s="12" t="s">
        <v>28</v>
      </c>
      <c r="C7" s="21" t="s">
        <v>13</v>
      </c>
      <c r="D7" s="22" t="s">
        <v>25</v>
      </c>
      <c r="E7" s="7" t="s">
        <v>56</v>
      </c>
      <c r="F7" s="10">
        <v>0</v>
      </c>
    </row>
    <row r="8" spans="1:6" ht="75.75" thickBot="1">
      <c r="B8" s="1" t="s">
        <v>48</v>
      </c>
      <c r="C8" s="1" t="s">
        <v>14</v>
      </c>
      <c r="D8" s="5" t="s">
        <v>58</v>
      </c>
      <c r="E8" s="1" t="s">
        <v>59</v>
      </c>
      <c r="F8" s="2">
        <v>0</v>
      </c>
    </row>
    <row r="9" spans="1:6" ht="45.75" thickBot="1">
      <c r="B9" s="1" t="s">
        <v>1</v>
      </c>
      <c r="C9" s="1" t="s">
        <v>15</v>
      </c>
      <c r="D9" s="5" t="s">
        <v>49</v>
      </c>
      <c r="E9" s="9">
        <f>F6+F8</f>
        <v>0</v>
      </c>
      <c r="F9" s="8">
        <f>MAX(F8,E9)</f>
        <v>0</v>
      </c>
    </row>
    <row r="10" spans="1:6" ht="15.75" thickBot="1">
      <c r="B10" s="1" t="s">
        <v>2</v>
      </c>
      <c r="C10" s="5" t="s">
        <v>51</v>
      </c>
      <c r="D10" s="5"/>
      <c r="E10" s="9"/>
      <c r="F10" s="2">
        <v>0</v>
      </c>
    </row>
    <row r="11" spans="1:6" ht="15.75">
      <c r="B11" s="27"/>
      <c r="C11" s="30" t="s">
        <v>57</v>
      </c>
      <c r="D11" s="28"/>
      <c r="E11" s="29"/>
      <c r="F11" s="31">
        <f>F10+F9</f>
        <v>0</v>
      </c>
    </row>
    <row r="12" spans="1:6">
      <c r="B12" s="1" t="s">
        <v>3</v>
      </c>
      <c r="C12" s="5" t="s">
        <v>52</v>
      </c>
      <c r="D12" s="1" t="s">
        <v>31</v>
      </c>
      <c r="E12" s="6">
        <v>0.3</v>
      </c>
      <c r="F12" s="4">
        <f>F9*E12</f>
        <v>0</v>
      </c>
    </row>
    <row r="13" spans="1:6" ht="42.75" customHeight="1" thickBot="1">
      <c r="B13" s="1" t="s">
        <v>4</v>
      </c>
      <c r="C13" s="5" t="s">
        <v>50</v>
      </c>
      <c r="D13" s="1" t="s">
        <v>32</v>
      </c>
      <c r="E13" s="6">
        <v>0.3</v>
      </c>
      <c r="F13" s="4">
        <f>F10*E13</f>
        <v>0</v>
      </c>
    </row>
    <row r="14" spans="1:6" ht="30.75" thickBot="1">
      <c r="B14" s="1" t="s">
        <v>8</v>
      </c>
      <c r="C14" s="5" t="s">
        <v>53</v>
      </c>
      <c r="D14" s="26" t="s">
        <v>22</v>
      </c>
      <c r="E14" s="25">
        <f>IF(D14="Yes",8%,0%)</f>
        <v>0</v>
      </c>
      <c r="F14" s="4">
        <f>F11*E14</f>
        <v>0</v>
      </c>
    </row>
    <row r="15" spans="1:6" ht="30">
      <c r="B15" s="1" t="s">
        <v>9</v>
      </c>
      <c r="C15" s="5" t="s">
        <v>29</v>
      </c>
      <c r="D15" s="1" t="s">
        <v>33</v>
      </c>
      <c r="E15" s="6">
        <v>0.08</v>
      </c>
      <c r="F15" s="4">
        <f>F10*E15</f>
        <v>0</v>
      </c>
    </row>
    <row r="16" spans="1:6" ht="15.75">
      <c r="B16" s="32" t="s">
        <v>5</v>
      </c>
      <c r="C16" s="30" t="s">
        <v>30</v>
      </c>
      <c r="D16" s="32" t="s">
        <v>54</v>
      </c>
      <c r="E16" s="32"/>
      <c r="F16" s="33">
        <f>F12+F13+F14+F15</f>
        <v>0</v>
      </c>
    </row>
    <row r="17" spans="2:6" ht="15.75" thickBot="1">
      <c r="B17" s="34" t="s">
        <v>16</v>
      </c>
      <c r="C17" s="34"/>
      <c r="D17" s="34"/>
      <c r="E17" s="34"/>
      <c r="F17" s="34"/>
    </row>
    <row r="18" spans="2:6" ht="15.75" thickBot="1">
      <c r="B18" s="1" t="s">
        <v>6</v>
      </c>
      <c r="C18" s="1" t="s">
        <v>19</v>
      </c>
      <c r="F18" s="23">
        <v>0</v>
      </c>
    </row>
    <row r="19" spans="2:6" ht="30">
      <c r="B19" s="1" t="s">
        <v>7</v>
      </c>
      <c r="C19" s="5" t="s">
        <v>38</v>
      </c>
      <c r="D19" s="1" t="s">
        <v>42</v>
      </c>
      <c r="F19" s="24">
        <f>F18-F12-F14</f>
        <v>0</v>
      </c>
    </row>
    <row r="20" spans="2:6">
      <c r="B20" s="1" t="s">
        <v>34</v>
      </c>
      <c r="C20" s="5" t="s">
        <v>20</v>
      </c>
      <c r="D20" s="1" t="s">
        <v>43</v>
      </c>
      <c r="E20" s="6">
        <v>0.16</v>
      </c>
      <c r="F20" s="3">
        <f>F19*E20</f>
        <v>0</v>
      </c>
    </row>
    <row r="21" spans="2:6">
      <c r="B21" s="34" t="s">
        <v>17</v>
      </c>
      <c r="C21" s="34"/>
      <c r="D21" s="34"/>
      <c r="E21" s="34"/>
      <c r="F21" s="34"/>
    </row>
    <row r="22" spans="2:6">
      <c r="B22" s="1" t="s">
        <v>37</v>
      </c>
      <c r="C22" s="5" t="s">
        <v>39</v>
      </c>
      <c r="D22" s="1" t="s">
        <v>44</v>
      </c>
      <c r="F22" s="3">
        <f>F5-F16</f>
        <v>0</v>
      </c>
    </row>
    <row r="23" spans="2:6">
      <c r="B23" s="1" t="s">
        <v>35</v>
      </c>
      <c r="C23" s="5" t="s">
        <v>40</v>
      </c>
      <c r="D23" s="1" t="s">
        <v>45</v>
      </c>
      <c r="E23" s="6">
        <v>0.6</v>
      </c>
      <c r="F23" s="3">
        <f>F22*E23</f>
        <v>0</v>
      </c>
    </row>
    <row r="24" spans="2:6">
      <c r="B24" s="1" t="s">
        <v>36</v>
      </c>
      <c r="C24" s="5" t="s">
        <v>21</v>
      </c>
      <c r="D24" s="1" t="s">
        <v>46</v>
      </c>
      <c r="E24" s="24">
        <f>MIN(F18,F23)</f>
        <v>0</v>
      </c>
      <c r="F24" s="24">
        <f>E24*25%</f>
        <v>0</v>
      </c>
    </row>
    <row r="25" spans="2:6">
      <c r="B25" s="35" t="s">
        <v>18</v>
      </c>
      <c r="C25" s="35"/>
      <c r="D25" s="35"/>
      <c r="E25" s="35"/>
      <c r="F25" s="35"/>
    </row>
    <row r="26" spans="2:6" ht="30.75" thickBot="1">
      <c r="C26" s="5" t="s">
        <v>41</v>
      </c>
      <c r="D26" s="1" t="s">
        <v>47</v>
      </c>
      <c r="E26" s="1">
        <f>IF(C27="Federal Production Services Tax Credit(N)",F20,IF(C27="Federal Canadian Content Tax Credit(Q)",F24,))</f>
        <v>0</v>
      </c>
      <c r="F26" s="3">
        <f>F16+E26</f>
        <v>0</v>
      </c>
    </row>
    <row r="27" spans="2:6" ht="15.75" thickBot="1">
      <c r="C27" s="11" t="s">
        <v>22</v>
      </c>
    </row>
  </sheetData>
  <mergeCells count="4">
    <mergeCell ref="B17:F17"/>
    <mergeCell ref="B21:F21"/>
    <mergeCell ref="B25:F25"/>
    <mergeCell ref="A1:F1"/>
  </mergeCells>
  <dataValidations count="4">
    <dataValidation type="list" allowBlank="1" showInputMessage="1" showErrorMessage="1" sqref="C27">
      <formula1>"Please Select, Federal Production Services Tax Credit(N), Federal Canadian Content Tax Credit(Q)"</formula1>
    </dataValidation>
    <dataValidation type="list" allowBlank="1" showInputMessage="1" showErrorMessage="1" sqref="F7">
      <formula1>"0%,10%, 30%"</formula1>
    </dataValidation>
    <dataValidation type="list" showInputMessage="1" showErrorMessage="1" sqref="D14">
      <formula1>"Please Select,Yes,No"</formula1>
    </dataValidation>
    <dataValidation type="decimal" operator="lessThanOrEqual" allowBlank="1" showInputMessage="1" showErrorMessage="1" sqref="F8">
      <formula1>F6*F7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D69C87ECA53429A9F45D6C481571B" ma:contentTypeVersion="12" ma:contentTypeDescription="Create a new document." ma:contentTypeScope="" ma:versionID="9db8a303e17ab88722772a4eab7166de">
  <xsd:schema xmlns:xsd="http://www.w3.org/2001/XMLSchema" xmlns:xs="http://www.w3.org/2001/XMLSchema" xmlns:p="http://schemas.microsoft.com/office/2006/metadata/properties" xmlns:ns2="5074dc15-d6b0-4668-9da4-07ae837a0d44" xmlns:ns3="62dd7421-2d5b-4869-940b-6d42c28a8027" targetNamespace="http://schemas.microsoft.com/office/2006/metadata/properties" ma:root="true" ma:fieldsID="70b3cfcb5d0477428b158415879c8c78" ns2:_="" ns3:_="">
    <xsd:import namespace="5074dc15-d6b0-4668-9da4-07ae837a0d44"/>
    <xsd:import namespace="62dd7421-2d5b-4869-940b-6d42c28a80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dc15-d6b0-4668-9da4-07ae837a0d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d7421-2d5b-4869-940b-6d42c28a8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F7220-9567-46B4-ABBB-4FC6B022A229}">
  <ds:schemaRefs>
    <ds:schemaRef ds:uri="http://schemas.microsoft.com/office/2006/documentManagement/types"/>
    <ds:schemaRef ds:uri="62dd7421-2d5b-4869-940b-6d42c28a8027"/>
    <ds:schemaRef ds:uri="http://purl.org/dc/terms/"/>
    <ds:schemaRef ds:uri="5074dc15-d6b0-4668-9da4-07ae837a0d44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D801F8-85AD-4DC1-B718-161256871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4dc15-d6b0-4668-9da4-07ae837a0d44"/>
    <ds:schemaRef ds:uri="62dd7421-2d5b-4869-940b-6d42c28a8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01150E-ACDF-4F69-8A56-E2CA6DDB8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Cost-of-Production Credit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Tyson Poshtar</cp:lastModifiedBy>
  <dcterms:created xsi:type="dcterms:W3CDTF">2021-01-15T22:46:09Z</dcterms:created>
  <dcterms:modified xsi:type="dcterms:W3CDTF">2026-02-05T16:34:24Z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0x010100856D69C87ECA53429A9F45D6C481571B</vt:lpwstr>
  </property>
</Properties>
</file>